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Income" sheetId="1" r:id="rId1"/>
    <sheet name="BS" sheetId="2" r:id="rId2"/>
    <sheet name="CFlow" sheetId="3" r:id="rId3"/>
    <sheet name="equity" sheetId="4" r:id="rId4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<sst xmlns="http://schemas.openxmlformats.org/spreadsheetml/2006/main" count="187" uniqueCount="139">
  <si>
    <t>CHEETAH HOLDINGS BERHAD (430404 - H)</t>
  </si>
  <si>
    <t>INTERIM FINANCIAL REPORT ON CONSOLIDATED RESULTS FOR THE</t>
  </si>
  <si>
    <t>CONDENSED CONSOLIDATED INCOME STATEMENT</t>
  </si>
  <si>
    <t>Revenue</t>
  </si>
  <si>
    <t>Operating Expenses</t>
  </si>
  <si>
    <t>Other Operating Expenses</t>
  </si>
  <si>
    <t>Other Operating Income</t>
  </si>
  <si>
    <t>Income from other investment</t>
  </si>
  <si>
    <t>Finance Costs</t>
  </si>
  <si>
    <t>Profit Before Tax</t>
  </si>
  <si>
    <t>Quarter</t>
  </si>
  <si>
    <t>Ended</t>
  </si>
  <si>
    <t>RM '000</t>
  </si>
  <si>
    <t xml:space="preserve">Quarter </t>
  </si>
  <si>
    <t>Corresponding</t>
  </si>
  <si>
    <t>To Date</t>
  </si>
  <si>
    <t xml:space="preserve">Current </t>
  </si>
  <si>
    <t>Year</t>
  </si>
  <si>
    <t xml:space="preserve"> - Basic ( sen )</t>
  </si>
  <si>
    <t>AUDITED</t>
  </si>
  <si>
    <t xml:space="preserve">As At </t>
  </si>
  <si>
    <t>UNAUDITED</t>
  </si>
  <si>
    <t>As At</t>
  </si>
  <si>
    <t>Property, plant &amp; equipment</t>
  </si>
  <si>
    <t>Investment properties</t>
  </si>
  <si>
    <t>Current Assets</t>
  </si>
  <si>
    <t>Inventories</t>
  </si>
  <si>
    <t>Trade receivables</t>
  </si>
  <si>
    <t>Other receivables, deposits and prepayments</t>
  </si>
  <si>
    <t>Cash and bank balances</t>
  </si>
  <si>
    <t>Current Liabilities</t>
  </si>
  <si>
    <t>Other payables and accruals</t>
  </si>
  <si>
    <t>Provision for taxation</t>
  </si>
  <si>
    <t>Share</t>
  </si>
  <si>
    <t>Capital</t>
  </si>
  <si>
    <t>Premium</t>
  </si>
  <si>
    <t>Reserve on</t>
  </si>
  <si>
    <t>Consolidation</t>
  </si>
  <si>
    <t xml:space="preserve">Retained </t>
  </si>
  <si>
    <t>Total</t>
  </si>
  <si>
    <t>Profits</t>
  </si>
  <si>
    <t>Distributable</t>
  </si>
  <si>
    <t xml:space="preserve">CONDENSED CONSOLIDATED CASH FLOW STATEMENT </t>
  </si>
  <si>
    <t>CASH FLOW FROM OPERATING ACTIVITIES</t>
  </si>
  <si>
    <t>Net Profit before taxation</t>
  </si>
  <si>
    <t>Adjustment for :</t>
  </si>
  <si>
    <t>Allowance for doubtful debts</t>
  </si>
  <si>
    <t>Depreciation of property, plant &amp; equipment</t>
  </si>
  <si>
    <t>Interest Income</t>
  </si>
  <si>
    <t>Interest Expenses</t>
  </si>
  <si>
    <t>Operating profit before changes in working capital</t>
  </si>
  <si>
    <t>Changes in working capital :</t>
  </si>
  <si>
    <t>Net change in current assets</t>
  </si>
  <si>
    <t>Net change in current liabilities</t>
  </si>
  <si>
    <t>Interest paid</t>
  </si>
  <si>
    <t>Taxation Paid</t>
  </si>
  <si>
    <t>Net cash generated from/(used in) operating activities</t>
  </si>
  <si>
    <t>CASH FLOW FROM INVESTING ACTIVITIES</t>
  </si>
  <si>
    <t>Purchase of property, plant &amp; equipment</t>
  </si>
  <si>
    <t>Proceeds from disposal of property, plant &amp; equipment</t>
  </si>
  <si>
    <t>CASH FLOW FROM FINANCING ACTIVITIES</t>
  </si>
  <si>
    <t>Repayment of term loan</t>
  </si>
  <si>
    <t>Proceeds from public issue</t>
  </si>
  <si>
    <t>Net cash generated from financing activities</t>
  </si>
  <si>
    <t>Net increase in cash and cash equivalents</t>
  </si>
  <si>
    <t>Cash and cash equivalents at the end of the financial period</t>
  </si>
  <si>
    <t>Cash and cash equivalents at the beginning of the financial period</t>
  </si>
  <si>
    <t>Cash and cash equivalents comprise :</t>
  </si>
  <si>
    <t>CONDENSED CONSOLIDATED STATEMENT OF CHANGES IN EQUITY</t>
  </si>
  <si>
    <t>Comparative</t>
  </si>
  <si>
    <t>Cumulative</t>
  </si>
  <si>
    <t>Repayment of bank overdraft</t>
  </si>
  <si>
    <t>(The figures have not been audited )</t>
  </si>
  <si>
    <t>As at 1 July 2005</t>
  </si>
  <si>
    <t>The Condensed Consolidated Income Statements should be read in conjunction with the audited annual</t>
  </si>
  <si>
    <t>The Condensed Condolidated Balance Sheet should be read in conjunction with the audited</t>
  </si>
  <si>
    <t>Period Ended</t>
  </si>
  <si>
    <t>The Condensed Cash Flow Statement should be read in conjunction with the audited</t>
  </si>
  <si>
    <t>The Condensed Consolidated Statement of Changes In  Equity should be read in conjunction with the audited</t>
  </si>
  <si>
    <t>Dividend Paid</t>
  </si>
  <si>
    <t>30/06/2006</t>
  </si>
  <si>
    <t xml:space="preserve"> - Diluted (sen)</t>
  </si>
  <si>
    <t>Short term investment</t>
  </si>
  <si>
    <t>Short-term investments</t>
  </si>
  <si>
    <t>Net cash generated from/(used in) investing activities</t>
  </si>
  <si>
    <t>Income Tax Expenses</t>
  </si>
  <si>
    <t>Profit for the period</t>
  </si>
  <si>
    <t>Attributable to :</t>
  </si>
  <si>
    <t>Earnings Per Share (EPS)</t>
  </si>
  <si>
    <t>the Company</t>
  </si>
  <si>
    <t xml:space="preserve"> Equity Shareholders of the </t>
  </si>
  <si>
    <t>Company</t>
  </si>
  <si>
    <t>financial report for the year ended 30 June 2006</t>
  </si>
  <si>
    <t>annual financial report for the year ended 30 June 2006</t>
  </si>
  <si>
    <t>ASSETS</t>
  </si>
  <si>
    <t>TOTAL ASSETS</t>
  </si>
  <si>
    <t>EQUITY</t>
  </si>
  <si>
    <t xml:space="preserve">Share Capital </t>
  </si>
  <si>
    <t>Treasury Shares , at cost</t>
  </si>
  <si>
    <t>Reserves</t>
  </si>
  <si>
    <t>Total Equity</t>
  </si>
  <si>
    <t>Non-current Liabilities</t>
  </si>
  <si>
    <t>Deferred Tax</t>
  </si>
  <si>
    <t>Trade Payables</t>
  </si>
  <si>
    <t>Short term borrowings</t>
  </si>
  <si>
    <t>Total Liabilities</t>
  </si>
  <si>
    <t>TOTAL EQUITY AND LIABILITIES</t>
  </si>
  <si>
    <t>Net Assets per share attributable to ordinary</t>
  </si>
  <si>
    <t>equity shareholders of the Company (RM)</t>
  </si>
  <si>
    <t>As at 1 July 2006</t>
  </si>
  <si>
    <t>Treasury</t>
  </si>
  <si>
    <t>Shares</t>
  </si>
  <si>
    <t>Profits for the period</t>
  </si>
  <si>
    <t>Repurchase of own shares</t>
  </si>
  <si>
    <t>Short term deposits with licensed banks</t>
  </si>
  <si>
    <t>(Gain)/Loss on disposal of property, plant &amp; equipment</t>
  </si>
  <si>
    <t>Drawndown of short-term borrowings</t>
  </si>
  <si>
    <t>Net cash generated from /(used in )financing activities</t>
  </si>
  <si>
    <t>Short-term deposits with licensed banks</t>
  </si>
  <si>
    <t xml:space="preserve">attributable to equity shareholders </t>
  </si>
  <si>
    <t>THIRD QUARTER ENDED 31 MARCH 2007</t>
  </si>
  <si>
    <t>FOR THE QUARTER ENDED 31 MARCH 2007</t>
  </si>
  <si>
    <t>31/03/2007</t>
  </si>
  <si>
    <t>31/03/2006</t>
  </si>
  <si>
    <t>9 Months</t>
  </si>
  <si>
    <t xml:space="preserve"> 31/03/2006</t>
  </si>
  <si>
    <t>CONDENSED CONSOLIDATED BALANCE SHEET AS AT 31 MARCH 2007</t>
  </si>
  <si>
    <t>9 months ended 31 March 2007</t>
  </si>
  <si>
    <t>FOR THE PERIOD ENDED 31 MARCH 2007</t>
  </si>
  <si>
    <t>As at 31 March 2007</t>
  </si>
  <si>
    <t>As at 31 March 2006</t>
  </si>
  <si>
    <t>Gain of resale of treasury shares</t>
  </si>
  <si>
    <t>Reserve</t>
  </si>
  <si>
    <t>Issue of shares pursuant to</t>
  </si>
  <si>
    <t>the exercise of ESOS</t>
  </si>
  <si>
    <t xml:space="preserve">           Non -  Distributable</t>
  </si>
  <si>
    <t>Proceeds from issue of shares</t>
  </si>
  <si>
    <t>Procees from resale of treasury shares</t>
  </si>
  <si>
    <t>Amortisation of goodwill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</si>
</sst>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 horizontal="justify"/>
    </xf>
    <xf numFmtId="165" fontId="1" fillId="0" borderId="0" xfId="15" applyNumberFormat="1" applyFont="1" applyAlignment="1">
      <alignment horizontal="justify"/>
    </xf>
    <xf numFmtId="165" fontId="0" fillId="0" borderId="2" xfId="15" applyNumberFormat="1" applyBorder="1" applyAlignment="1">
      <alignment horizontal="justify"/>
    </xf>
    <xf numFmtId="165" fontId="0" fillId="0" borderId="3" xfId="15" applyNumberFormat="1" applyBorder="1" applyAlignment="1">
      <alignment horizontal="justify"/>
    </xf>
    <xf numFmtId="0" fontId="0" fillId="0" borderId="0" xfId="0" applyAlignment="1">
      <alignment horizontal="justify"/>
    </xf>
    <xf numFmtId="165" fontId="0" fillId="0" borderId="0" xfId="0" applyNumberFormat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Alignment="1">
      <alignment horizontal="justify"/>
    </xf>
    <xf numFmtId="165" fontId="0" fillId="0" borderId="4" xfId="0" applyNumberFormat="1" applyBorder="1" applyAlignment="1">
      <alignment horizontal="justify"/>
    </xf>
    <xf numFmtId="0" fontId="1" fillId="0" borderId="0" xfId="0" applyFont="1" applyAlignment="1">
      <alignment horizontal="justify"/>
    </xf>
    <xf numFmtId="165" fontId="0" fillId="0" borderId="4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15" applyFont="1" applyAlignment="1">
      <alignment/>
    </xf>
    <xf numFmtId="0" fontId="0" fillId="0" borderId="1" xfId="0" applyBorder="1" applyAlignment="1">
      <alignment horizontal="justify"/>
    </xf>
    <xf numFmtId="0" fontId="0" fillId="0" borderId="0" xfId="0" applyAlignment="1">
      <alignment horizontal="right"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6" fillId="0" borderId="0" xfId="0" applyFont="1" applyAlignment="1">
      <alignment/>
    </xf>
    <xf numFmtId="165" fontId="0" fillId="0" borderId="0" xfId="15" applyNumberForma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5" applyFont="1" applyAlignment="1">
      <alignment horizontal="right"/>
    </xf>
    <xf numFmtId="165" fontId="8" fillId="0" borderId="0" xfId="15" applyNumberFormat="1" applyFont="1" applyAlignment="1">
      <alignment horizontal="justify" vertical="center" readingOrder="1"/>
    </xf>
    <xf numFmtId="165" fontId="8" fillId="0" borderId="0" xfId="15" applyNumberFormat="1" applyFont="1" applyAlignment="1">
      <alignment horizontal="center" vertical="center" readingOrder="1"/>
    </xf>
    <xf numFmtId="165" fontId="8" fillId="0" borderId="0" xfId="15" applyNumberFormat="1" applyFont="1" applyAlignment="1">
      <alignment horizontal="center"/>
    </xf>
    <xf numFmtId="43" fontId="8" fillId="0" borderId="0" xfId="15" applyFont="1" applyAlignment="1">
      <alignment/>
    </xf>
    <xf numFmtId="165" fontId="8" fillId="0" borderId="0" xfId="15" applyNumberFormat="1" applyFont="1" applyAlignment="1">
      <alignment/>
    </xf>
    <xf numFmtId="165" fontId="8" fillId="0" borderId="0" xfId="15" applyNumberFormat="1" applyFont="1" applyAlignment="1">
      <alignment horizontal="justify" vertical="center"/>
    </xf>
    <xf numFmtId="165" fontId="8" fillId="0" borderId="0" xfId="15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3" fontId="8" fillId="0" borderId="0" xfId="15" applyFont="1" applyAlignment="1">
      <alignment horizontal="center"/>
    </xf>
    <xf numFmtId="165" fontId="8" fillId="0" borderId="0" xfId="15" applyNumberFormat="1" applyFont="1" applyAlignment="1" quotePrefix="1">
      <alignment horizontal="center" vertical="center"/>
    </xf>
    <xf numFmtId="165" fontId="8" fillId="0" borderId="1" xfId="15" applyNumberFormat="1" applyFont="1" applyBorder="1" applyAlignment="1">
      <alignment horizontal="justify" vertical="center"/>
    </xf>
    <xf numFmtId="165" fontId="8" fillId="0" borderId="1" xfId="15" applyNumberFormat="1" applyFont="1" applyBorder="1" applyAlignment="1">
      <alignment horizontal="center" vertical="center"/>
    </xf>
    <xf numFmtId="43" fontId="8" fillId="0" borderId="1" xfId="15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65" fontId="8" fillId="0" borderId="1" xfId="15" applyNumberFormat="1" applyFont="1" applyBorder="1" applyAlignment="1">
      <alignment horizontal="center"/>
    </xf>
    <xf numFmtId="43" fontId="8" fillId="0" borderId="0" xfId="15" applyFont="1" applyAlignment="1">
      <alignment horizontal="justify"/>
    </xf>
    <xf numFmtId="165" fontId="8" fillId="0" borderId="0" xfId="15" applyNumberFormat="1" applyFont="1" applyAlignment="1">
      <alignment horizontal="right"/>
    </xf>
    <xf numFmtId="43" fontId="8" fillId="0" borderId="1" xfId="15" applyFont="1" applyBorder="1" applyAlignment="1">
      <alignment horizontal="justify"/>
    </xf>
    <xf numFmtId="165" fontId="8" fillId="0" borderId="1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43" fontId="8" fillId="0" borderId="1" xfId="15" applyFont="1" applyBorder="1" applyAlignment="1">
      <alignment/>
    </xf>
    <xf numFmtId="43" fontId="8" fillId="0" borderId="0" xfId="15" applyFont="1" applyAlignment="1">
      <alignment/>
    </xf>
    <xf numFmtId="165" fontId="8" fillId="0" borderId="5" xfId="15" applyNumberFormat="1" applyFont="1" applyBorder="1" applyAlignment="1">
      <alignment horizontal="justify" vertical="center"/>
    </xf>
    <xf numFmtId="165" fontId="8" fillId="0" borderId="5" xfId="15" applyNumberFormat="1" applyFont="1" applyBorder="1" applyAlignment="1">
      <alignment horizontal="center" vertical="center"/>
    </xf>
    <xf numFmtId="165" fontId="8" fillId="0" borderId="5" xfId="15" applyNumberFormat="1" applyFont="1" applyBorder="1" applyAlignment="1">
      <alignment horizontal="center"/>
    </xf>
    <xf numFmtId="43" fontId="8" fillId="0" borderId="5" xfId="15" applyFont="1" applyBorder="1" applyAlignment="1">
      <alignment horizontal="justify"/>
    </xf>
    <xf numFmtId="165" fontId="8" fillId="0" borderId="5" xfId="15" applyNumberFormat="1" applyFont="1" applyBorder="1" applyAlignment="1">
      <alignment/>
    </xf>
    <xf numFmtId="165" fontId="8" fillId="0" borderId="0" xfId="15" applyNumberFormat="1" applyFont="1" applyBorder="1" applyAlignment="1">
      <alignment horizontal="justify" vertical="center"/>
    </xf>
    <xf numFmtId="165" fontId="8" fillId="0" borderId="0" xfId="15" applyNumberFormat="1" applyFont="1" applyBorder="1" applyAlignment="1">
      <alignment horizontal="center" vertical="center"/>
    </xf>
    <xf numFmtId="43" fontId="8" fillId="0" borderId="0" xfId="15" applyFont="1" applyBorder="1" applyAlignment="1">
      <alignment horizontal="center"/>
    </xf>
    <xf numFmtId="43" fontId="8" fillId="0" borderId="0" xfId="15" applyFont="1" applyBorder="1" applyAlignment="1">
      <alignment horizontal="justify"/>
    </xf>
    <xf numFmtId="165" fontId="8" fillId="0" borderId="0" xfId="15" applyNumberFormat="1" applyFont="1" applyBorder="1" applyAlignment="1">
      <alignment horizontal="center"/>
    </xf>
    <xf numFmtId="165" fontId="8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3" fontId="0" fillId="0" borderId="0" xfId="0" applyNumberFormat="1" applyAlignment="1">
      <alignment/>
    </xf>
    <xf numFmtId="165" fontId="0" fillId="0" borderId="6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1" fillId="0" borderId="0" xfId="0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4" xfId="15" applyNumberFormat="1" applyBorder="1" applyAlignment="1">
      <alignment horizontal="justify"/>
    </xf>
    <xf numFmtId="3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0" applyNumberFormat="1" applyAlignment="1">
      <alignment horizontal="right"/>
    </xf>
    <xf numFmtId="165" fontId="0" fillId="0" borderId="0" xfId="15" applyNumberFormat="1" applyAlignment="1">
      <alignment horizontal="center"/>
    </xf>
    <xf numFmtId="43" fontId="0" fillId="0" borderId="0" xfId="15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7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857250</xdr:colOff>
      <xdr:row>13</xdr:row>
      <xdr:rowOff>95250</xdr:rowOff>
    </xdr:from>
    <xdr:to>
      <xdr:col>13</xdr:col>
      <xdr:colOff>104775</xdr:colOff>
      <xdr:row>13</xdr:row>
      <xdr:rowOff>95250</xdr:rowOff>
    </xdr:to>
    <xdr:sp>
      <xdr:nvSpPr>
        <xdr:cNvPr id="1" name="Line 2"/>
        <xdr:cNvSpPr>
          <a:spLocks/>
        </xdr:cNvSpPr>
      </xdr:nvSpPr>
      <xdr:spPr>
        <a:xfrm>
          <a:off x="5886450" y="24955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85725</xdr:rowOff>
    </xdr:from>
    <xdr:to>
      <xdr:col>9</xdr:col>
      <xdr:colOff>228600</xdr:colOff>
      <xdr:row>13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4191000" y="2486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workbookViewId="0" topLeftCell="A1">
      <selection activeCell="A36" sqref="A36"/>
    </sheetView>
  </sheetViews>
  <sheetFormatPr defaultColWidth="9.140625" defaultRowHeight="12.75"/>
  <cols>
    <col min="1" max="1" width="1.7109375" style="0" customWidth="1"/>
    <col min="5" max="5" width="6.140625" style="0" customWidth="1"/>
    <col min="6" max="6" width="14.57421875" style="23" customWidth="1"/>
    <col min="7" max="7" width="2.421875" style="23" customWidth="1"/>
    <col min="8" max="8" width="15.140625" style="0" customWidth="1"/>
    <col min="9" max="9" width="3.140625" style="0" customWidth="1"/>
    <col min="10" max="10" width="11.28125" style="0" customWidth="1"/>
    <col min="11" max="11" width="2.57421875" style="0" customWidth="1"/>
    <col min="12" max="12" width="13.421875" style="0" customWidth="1"/>
  </cols>
  <sheetData>
    <row r="2" spans="2:11" ht="18">
      <c r="B2" s="3" t="s">
        <v>0</v>
      </c>
      <c r="C2" s="3"/>
      <c r="D2" s="3"/>
      <c r="E2" s="3"/>
      <c r="F2" s="24"/>
      <c r="G2" s="24"/>
      <c r="H2" s="4"/>
      <c r="I2" s="4"/>
      <c r="J2" s="4"/>
      <c r="K2" s="4"/>
    </row>
    <row r="4" spans="2:13" ht="15.75">
      <c r="B4" s="2" t="s">
        <v>1</v>
      </c>
      <c r="C4" s="2"/>
      <c r="D4" s="2"/>
      <c r="E4" s="2"/>
      <c r="F4" s="25"/>
      <c r="G4" s="25"/>
      <c r="H4" s="2"/>
      <c r="I4" s="2"/>
      <c r="J4" s="2"/>
      <c r="K4" s="2"/>
      <c r="L4" s="2"/>
      <c r="M4" s="1"/>
    </row>
    <row r="5" spans="2:13" ht="15.75">
      <c r="B5" s="2" t="s">
        <v>120</v>
      </c>
      <c r="C5" s="2"/>
      <c r="D5" s="2"/>
      <c r="E5" s="2"/>
      <c r="F5" s="25"/>
      <c r="G5" s="25"/>
      <c r="H5" s="2"/>
      <c r="I5" s="2"/>
      <c r="J5" s="2"/>
      <c r="K5" s="2"/>
      <c r="L5" s="2"/>
      <c r="M5" s="1"/>
    </row>
    <row r="6" spans="2:13" ht="15.75">
      <c r="B6" s="2" t="s">
        <v>72</v>
      </c>
      <c r="C6" s="2"/>
      <c r="D6" s="2"/>
      <c r="E6" s="2"/>
      <c r="F6" s="25"/>
      <c r="G6" s="25"/>
      <c r="H6" s="2"/>
      <c r="I6" s="2"/>
      <c r="J6" s="2"/>
      <c r="K6" s="2"/>
      <c r="L6" s="2"/>
      <c r="M6" s="1"/>
    </row>
    <row r="9" ht="15.75">
      <c r="B9" s="2" t="s">
        <v>2</v>
      </c>
    </row>
    <row r="10" ht="15.75">
      <c r="B10" s="2" t="s">
        <v>121</v>
      </c>
    </row>
    <row r="12" spans="6:7" ht="12.75">
      <c r="F12" s="26"/>
      <c r="G12" s="26"/>
    </row>
    <row r="13" spans="6:12" ht="15">
      <c r="F13" s="34" t="s">
        <v>16</v>
      </c>
      <c r="G13" s="35"/>
      <c r="H13" s="34" t="s">
        <v>69</v>
      </c>
      <c r="I13" s="36"/>
      <c r="J13" s="34"/>
      <c r="K13" s="34"/>
      <c r="L13" s="34" t="s">
        <v>69</v>
      </c>
    </row>
    <row r="14" spans="6:12" ht="15">
      <c r="F14" s="34" t="s">
        <v>17</v>
      </c>
      <c r="G14" s="35"/>
      <c r="H14" s="34" t="s">
        <v>14</v>
      </c>
      <c r="I14" s="37"/>
      <c r="J14" s="34" t="s">
        <v>124</v>
      </c>
      <c r="K14" s="34"/>
      <c r="L14" s="34" t="s">
        <v>124</v>
      </c>
    </row>
    <row r="15" spans="6:12" ht="15">
      <c r="F15" s="34" t="s">
        <v>13</v>
      </c>
      <c r="G15" s="35"/>
      <c r="H15" s="34" t="s">
        <v>10</v>
      </c>
      <c r="I15" s="37"/>
      <c r="J15" s="34" t="s">
        <v>70</v>
      </c>
      <c r="K15" s="34"/>
      <c r="L15" s="34" t="s">
        <v>70</v>
      </c>
    </row>
    <row r="16" spans="6:12" ht="15">
      <c r="F16" s="34" t="s">
        <v>11</v>
      </c>
      <c r="G16" s="35"/>
      <c r="H16" s="34" t="s">
        <v>11</v>
      </c>
      <c r="I16" s="37"/>
      <c r="J16" s="34" t="s">
        <v>15</v>
      </c>
      <c r="K16" s="34"/>
      <c r="L16" s="34" t="s">
        <v>15</v>
      </c>
    </row>
    <row r="17" spans="6:12" ht="15">
      <c r="F17" s="34" t="s">
        <v>122</v>
      </c>
      <c r="G17" s="35"/>
      <c r="H17" s="34" t="s">
        <v>123</v>
      </c>
      <c r="I17" s="37"/>
      <c r="J17" s="34" t="s">
        <v>122</v>
      </c>
      <c r="K17" s="34"/>
      <c r="L17" s="38" t="s">
        <v>125</v>
      </c>
    </row>
    <row r="18" spans="6:12" ht="15">
      <c r="F18" s="34" t="s">
        <v>12</v>
      </c>
      <c r="G18" s="35"/>
      <c r="H18" s="34" t="s">
        <v>12</v>
      </c>
      <c r="I18" s="37"/>
      <c r="J18" s="34" t="s">
        <v>12</v>
      </c>
      <c r="K18" s="34"/>
      <c r="L18" s="38" t="s">
        <v>12</v>
      </c>
    </row>
    <row r="19" spans="6:12" ht="12.75">
      <c r="F19" s="26"/>
      <c r="G19" s="26"/>
      <c r="H19" s="5"/>
      <c r="I19" s="5"/>
      <c r="J19" s="1"/>
      <c r="K19" s="1"/>
      <c r="L19" s="27"/>
    </row>
    <row r="20" spans="2:12" ht="15">
      <c r="B20" s="37" t="s">
        <v>3</v>
      </c>
      <c r="C20" s="36"/>
      <c r="D20" s="36"/>
      <c r="E20" s="36"/>
      <c r="F20" s="39">
        <v>21525</v>
      </c>
      <c r="G20" s="40"/>
      <c r="H20" s="41">
        <v>19658</v>
      </c>
      <c r="I20" s="42"/>
      <c r="J20" s="41">
        <v>71184</v>
      </c>
      <c r="K20" s="43"/>
      <c r="L20" s="41">
        <v>64725</v>
      </c>
    </row>
    <row r="21" spans="2:12" ht="15">
      <c r="B21" s="36"/>
      <c r="C21" s="36"/>
      <c r="D21" s="36"/>
      <c r="E21" s="36"/>
      <c r="F21" s="44"/>
      <c r="G21" s="45"/>
      <c r="H21" s="46"/>
      <c r="I21" s="47"/>
      <c r="J21" s="35"/>
      <c r="K21" s="37"/>
      <c r="L21" s="41"/>
    </row>
    <row r="22" spans="2:12" ht="14.25">
      <c r="B22" s="36" t="s">
        <v>4</v>
      </c>
      <c r="C22" s="36"/>
      <c r="D22" s="36"/>
      <c r="E22" s="36"/>
      <c r="F22" s="44">
        <v>6312</v>
      </c>
      <c r="G22" s="45"/>
      <c r="H22" s="41">
        <v>5038</v>
      </c>
      <c r="I22" s="42"/>
      <c r="J22" s="41">
        <v>16441</v>
      </c>
      <c r="K22" s="43"/>
      <c r="L22" s="41">
        <v>13840</v>
      </c>
    </row>
    <row r="23" spans="2:12" ht="14.25">
      <c r="B23" s="36"/>
      <c r="C23" s="36"/>
      <c r="D23" s="36"/>
      <c r="E23" s="36"/>
      <c r="F23" s="44"/>
      <c r="G23" s="45"/>
      <c r="H23" s="48"/>
      <c r="I23" s="42"/>
      <c r="J23" s="46"/>
      <c r="K23" s="36"/>
      <c r="L23" s="41"/>
    </row>
    <row r="24" spans="2:12" ht="14.25">
      <c r="B24" s="36" t="s">
        <v>5</v>
      </c>
      <c r="C24" s="36"/>
      <c r="D24" s="36"/>
      <c r="E24" s="36"/>
      <c r="F24" s="44">
        <v>360</v>
      </c>
      <c r="G24" s="49"/>
      <c r="H24" s="41">
        <v>506</v>
      </c>
      <c r="I24" s="42"/>
      <c r="J24" s="41">
        <v>1177</v>
      </c>
      <c r="K24" s="43"/>
      <c r="L24" s="41">
        <v>2118</v>
      </c>
    </row>
    <row r="25" spans="2:12" ht="14.25">
      <c r="B25" s="36"/>
      <c r="C25" s="36"/>
      <c r="D25" s="36"/>
      <c r="E25" s="36"/>
      <c r="F25" s="44"/>
      <c r="G25" s="45"/>
      <c r="H25" s="48"/>
      <c r="I25" s="42"/>
      <c r="J25" s="46"/>
      <c r="K25" s="36"/>
      <c r="L25" s="41"/>
    </row>
    <row r="26" spans="2:12" ht="14.25">
      <c r="B26" s="36" t="s">
        <v>6</v>
      </c>
      <c r="C26" s="36"/>
      <c r="D26" s="36"/>
      <c r="E26" s="36"/>
      <c r="F26" s="44">
        <v>15</v>
      </c>
      <c r="G26" s="45"/>
      <c r="H26" s="41">
        <v>234</v>
      </c>
      <c r="I26" s="42"/>
      <c r="J26" s="41">
        <v>190</v>
      </c>
      <c r="K26" s="43"/>
      <c r="L26" s="41">
        <v>823</v>
      </c>
    </row>
    <row r="27" spans="2:12" ht="14.25">
      <c r="B27" s="36"/>
      <c r="C27" s="36"/>
      <c r="D27" s="36"/>
      <c r="E27" s="36"/>
      <c r="F27" s="44"/>
      <c r="G27" s="45"/>
      <c r="H27" s="48"/>
      <c r="I27" s="42"/>
      <c r="J27" s="46"/>
      <c r="K27" s="36"/>
      <c r="L27" s="41"/>
    </row>
    <row r="28" spans="2:12" ht="14.25">
      <c r="B28" s="36" t="s">
        <v>7</v>
      </c>
      <c r="C28" s="36"/>
      <c r="D28" s="36"/>
      <c r="E28" s="36"/>
      <c r="F28" s="44">
        <v>73</v>
      </c>
      <c r="G28" s="45"/>
      <c r="H28" s="41">
        <v>51</v>
      </c>
      <c r="I28" s="56"/>
      <c r="J28" s="57">
        <v>245</v>
      </c>
      <c r="K28" s="36"/>
      <c r="L28" s="41">
        <v>156</v>
      </c>
    </row>
    <row r="29" spans="2:12" ht="14.25">
      <c r="B29" s="36"/>
      <c r="C29" s="36"/>
      <c r="D29" s="36"/>
      <c r="E29" s="36"/>
      <c r="F29" s="44"/>
      <c r="G29" s="45"/>
      <c r="H29" s="41"/>
      <c r="I29" s="56"/>
      <c r="J29" s="48"/>
      <c r="K29" s="36"/>
      <c r="L29" s="41"/>
    </row>
    <row r="30" spans="2:12" ht="14.25">
      <c r="B30" s="36" t="s">
        <v>8</v>
      </c>
      <c r="C30" s="36"/>
      <c r="D30" s="36"/>
      <c r="E30" s="36"/>
      <c r="F30" s="44">
        <v>44</v>
      </c>
      <c r="G30" s="45"/>
      <c r="H30" s="41">
        <v>0</v>
      </c>
      <c r="I30" s="56"/>
      <c r="J30" s="57">
        <v>102</v>
      </c>
      <c r="K30" s="36"/>
      <c r="L30" s="41">
        <v>1</v>
      </c>
    </row>
    <row r="31" spans="2:12" ht="14.25">
      <c r="B31" s="36"/>
      <c r="C31" s="36"/>
      <c r="D31" s="36"/>
      <c r="E31" s="36"/>
      <c r="F31" s="50"/>
      <c r="G31" s="51"/>
      <c r="H31" s="52"/>
      <c r="I31" s="58"/>
      <c r="J31" s="53"/>
      <c r="K31" s="54"/>
      <c r="L31" s="55"/>
    </row>
    <row r="32" spans="2:12" ht="15">
      <c r="B32" s="37" t="s">
        <v>9</v>
      </c>
      <c r="C32" s="36"/>
      <c r="D32" s="36"/>
      <c r="E32" s="36"/>
      <c r="F32" s="44">
        <v>2120</v>
      </c>
      <c r="G32" s="45"/>
      <c r="H32" s="41">
        <v>2627</v>
      </c>
      <c r="I32" s="56"/>
      <c r="J32" s="44">
        <v>11795</v>
      </c>
      <c r="K32" s="43"/>
      <c r="L32" s="41">
        <v>11471</v>
      </c>
    </row>
    <row r="33" spans="2:12" ht="14.25">
      <c r="B33" s="36"/>
      <c r="C33" s="36"/>
      <c r="D33" s="36"/>
      <c r="E33" s="36"/>
      <c r="F33" s="44"/>
      <c r="G33" s="45"/>
      <c r="H33" s="48"/>
      <c r="I33" s="56"/>
      <c r="J33" s="41"/>
      <c r="K33" s="43"/>
      <c r="L33" s="41"/>
    </row>
    <row r="34" spans="2:12" ht="14.25">
      <c r="B34" s="36" t="s">
        <v>85</v>
      </c>
      <c r="C34" s="36"/>
      <c r="D34" s="36"/>
      <c r="E34" s="36"/>
      <c r="F34" s="44">
        <v>697</v>
      </c>
      <c r="G34" s="45"/>
      <c r="H34" s="41">
        <v>727</v>
      </c>
      <c r="I34" s="56"/>
      <c r="J34" s="41">
        <v>3230</v>
      </c>
      <c r="K34" s="43"/>
      <c r="L34" s="41">
        <v>3087</v>
      </c>
    </row>
    <row r="35" spans="2:12" ht="14.25">
      <c r="B35" s="36"/>
      <c r="C35" s="36"/>
      <c r="D35" s="36"/>
      <c r="E35" s="36"/>
      <c r="F35" s="68"/>
      <c r="G35" s="69"/>
      <c r="H35" s="70"/>
      <c r="I35" s="71"/>
      <c r="J35" s="72"/>
      <c r="K35" s="73"/>
      <c r="L35" s="70"/>
    </row>
    <row r="36" spans="2:12" ht="15">
      <c r="B36" s="74" t="s">
        <v>86</v>
      </c>
      <c r="C36" s="75"/>
      <c r="D36" s="75"/>
      <c r="E36" s="75"/>
      <c r="F36" s="68">
        <f>SUM(F32-F34)</f>
        <v>1423</v>
      </c>
      <c r="G36" s="69"/>
      <c r="H36" s="72">
        <f>SUM(H32-H34)</f>
        <v>1900</v>
      </c>
      <c r="I36" s="71"/>
      <c r="J36" s="72">
        <f>SUM(J32-J34)</f>
        <v>8565</v>
      </c>
      <c r="K36" s="73"/>
      <c r="L36" s="72">
        <f>SUM(L32-L34)</f>
        <v>8384</v>
      </c>
    </row>
    <row r="37" spans="2:12" ht="15.75" thickBot="1">
      <c r="B37" s="74"/>
      <c r="C37" s="75"/>
      <c r="D37" s="75"/>
      <c r="E37" s="75"/>
      <c r="F37" s="63"/>
      <c r="G37" s="64"/>
      <c r="H37" s="65"/>
      <c r="I37" s="66"/>
      <c r="J37" s="65"/>
      <c r="K37" s="67"/>
      <c r="L37" s="65"/>
    </row>
    <row r="38" spans="2:12" ht="14.25">
      <c r="B38" s="36"/>
      <c r="C38" s="36"/>
      <c r="D38" s="36"/>
      <c r="E38" s="36"/>
      <c r="F38" s="45"/>
      <c r="G38" s="45"/>
      <c r="H38" s="48"/>
      <c r="I38" s="56"/>
      <c r="J38" s="60"/>
      <c r="K38" s="43"/>
      <c r="L38" s="41"/>
    </row>
    <row r="39" spans="2:12" ht="15">
      <c r="B39" s="37" t="s">
        <v>87</v>
      </c>
      <c r="C39" s="37"/>
      <c r="D39" s="37"/>
      <c r="E39" s="37"/>
      <c r="F39" s="41"/>
      <c r="G39" s="41"/>
      <c r="H39" s="56"/>
      <c r="I39" s="56"/>
      <c r="J39" s="41"/>
      <c r="K39" s="43"/>
      <c r="L39" s="43"/>
    </row>
    <row r="40" spans="2:12" ht="15">
      <c r="B40" s="37" t="s">
        <v>90</v>
      </c>
      <c r="C40" s="37"/>
      <c r="D40" s="37"/>
      <c r="E40" s="37"/>
      <c r="F40" s="55">
        <f>SUM(F36)</f>
        <v>1423</v>
      </c>
      <c r="G40" s="55"/>
      <c r="H40" s="59">
        <f>SUM(H36)</f>
        <v>1900</v>
      </c>
      <c r="I40" s="61"/>
      <c r="J40" s="59">
        <f>SUM(J36)</f>
        <v>8565</v>
      </c>
      <c r="K40" s="59"/>
      <c r="L40" s="59">
        <f>SUM(L36)</f>
        <v>8384</v>
      </c>
    </row>
    <row r="41" spans="2:12" ht="15">
      <c r="B41" s="37" t="s">
        <v>91</v>
      </c>
      <c r="C41" s="37"/>
      <c r="D41" s="37"/>
      <c r="E41" s="37"/>
      <c r="F41" s="72"/>
      <c r="G41" s="72"/>
      <c r="H41" s="73"/>
      <c r="I41" s="76"/>
      <c r="J41" s="73"/>
      <c r="K41" s="73"/>
      <c r="L41" s="73"/>
    </row>
    <row r="42" spans="2:12" ht="14.25">
      <c r="B42" s="36"/>
      <c r="C42" s="36"/>
      <c r="D42" s="36"/>
      <c r="E42" s="36"/>
      <c r="F42" s="41"/>
      <c r="G42" s="41"/>
      <c r="H42" s="62"/>
      <c r="I42" s="62"/>
      <c r="J42" s="36"/>
      <c r="K42" s="36"/>
      <c r="L42" s="62"/>
    </row>
    <row r="43" spans="2:12" ht="15">
      <c r="B43" s="37" t="s">
        <v>88</v>
      </c>
      <c r="C43" s="37"/>
      <c r="D43" s="37"/>
      <c r="E43" s="36"/>
      <c r="F43" s="41"/>
      <c r="G43" s="41"/>
      <c r="H43" s="62"/>
      <c r="I43" s="62"/>
      <c r="J43" s="36"/>
      <c r="K43" s="36"/>
      <c r="L43" s="62"/>
    </row>
    <row r="44" spans="2:12" ht="15">
      <c r="B44" s="37" t="s">
        <v>119</v>
      </c>
      <c r="C44" s="37"/>
      <c r="D44" s="37"/>
      <c r="E44" s="36"/>
      <c r="F44" s="41"/>
      <c r="G44" s="41"/>
      <c r="H44" s="62"/>
      <c r="I44" s="62"/>
      <c r="J44" s="36"/>
      <c r="K44" s="36"/>
      <c r="L44" s="62"/>
    </row>
    <row r="45" spans="2:12" ht="15">
      <c r="B45" s="37" t="s">
        <v>89</v>
      </c>
      <c r="C45" s="37"/>
      <c r="D45" s="37"/>
      <c r="E45" s="36"/>
      <c r="F45" s="41"/>
      <c r="G45" s="41"/>
      <c r="H45" s="62"/>
      <c r="I45" s="62"/>
      <c r="J45" s="36"/>
      <c r="K45" s="36"/>
      <c r="L45" s="62"/>
    </row>
    <row r="46" spans="2:12" ht="15">
      <c r="B46" s="37" t="s">
        <v>18</v>
      </c>
      <c r="C46" s="37"/>
      <c r="D46" s="37"/>
      <c r="E46" s="36"/>
      <c r="F46" s="48">
        <v>1.77</v>
      </c>
      <c r="G46" s="48"/>
      <c r="H46" s="56">
        <v>2.38</v>
      </c>
      <c r="I46" s="56"/>
      <c r="J46" s="62">
        <v>10.65</v>
      </c>
      <c r="K46" s="36"/>
      <c r="L46" s="48">
        <v>10.48</v>
      </c>
    </row>
    <row r="47" spans="2:12" ht="15">
      <c r="B47" s="37" t="s">
        <v>81</v>
      </c>
      <c r="C47" s="37"/>
      <c r="D47" s="37"/>
      <c r="E47" s="36"/>
      <c r="F47" s="48">
        <v>1.74</v>
      </c>
      <c r="G47" s="48"/>
      <c r="H47" s="62">
        <v>0</v>
      </c>
      <c r="I47" s="62"/>
      <c r="J47" s="62">
        <v>10.47</v>
      </c>
      <c r="K47" s="62"/>
      <c r="L47" s="62">
        <v>0</v>
      </c>
    </row>
    <row r="49" spans="2:12" ht="12.75">
      <c r="B49" s="1"/>
      <c r="C49" s="1"/>
      <c r="D49" s="1"/>
      <c r="E49" s="1"/>
      <c r="F49" s="26"/>
      <c r="G49" s="26"/>
      <c r="H49" s="1"/>
      <c r="I49" s="1"/>
      <c r="J49" s="1"/>
      <c r="K49" s="1"/>
      <c r="L49" s="1"/>
    </row>
    <row r="50" spans="2:12" ht="12.75">
      <c r="B50" s="1"/>
      <c r="C50" s="1"/>
      <c r="D50" s="1"/>
      <c r="E50" s="1"/>
      <c r="F50" s="26"/>
      <c r="G50" s="26"/>
      <c r="H50" s="1"/>
      <c r="I50" s="1"/>
      <c r="J50" s="1"/>
      <c r="K50" s="1"/>
      <c r="L50" s="1"/>
    </row>
    <row r="51" spans="2:12" ht="12.75">
      <c r="B51" s="1"/>
      <c r="C51" s="1"/>
      <c r="D51" s="1"/>
      <c r="E51" s="1"/>
      <c r="F51" s="26"/>
      <c r="G51" s="26"/>
      <c r="H51" s="1"/>
      <c r="I51" s="1"/>
      <c r="J51" s="1"/>
      <c r="K51" s="1"/>
      <c r="L51" s="1"/>
    </row>
    <row r="52" ht="12.75">
      <c r="B52" s="1"/>
    </row>
    <row r="54" ht="12.75">
      <c r="B54" s="1" t="s">
        <v>74</v>
      </c>
    </row>
    <row r="55" ht="12.75">
      <c r="B55" s="1" t="s">
        <v>92</v>
      </c>
    </row>
  </sheetData>
  <printOptions/>
  <pageMargins left="0.5" right="0" top="0.5" bottom="0.3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62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.7109375" style="0" customWidth="1"/>
    <col min="5" max="5" width="12.8515625" style="0" customWidth="1"/>
    <col min="7" max="7" width="12.00390625" style="0" customWidth="1"/>
    <col min="8" max="8" width="11.00390625" style="0" customWidth="1"/>
    <col min="9" max="9" width="12.28125" style="10" customWidth="1"/>
    <col min="11" max="11" width="12.140625" style="0" customWidth="1"/>
  </cols>
  <sheetData>
    <row r="2" spans="2:8" ht="18">
      <c r="B2" s="3" t="s">
        <v>0</v>
      </c>
      <c r="C2" s="3"/>
      <c r="D2" s="3"/>
      <c r="E2" s="3"/>
      <c r="F2" s="3"/>
      <c r="G2" s="4"/>
      <c r="H2" s="4"/>
    </row>
    <row r="4" spans="2:8" ht="15.75">
      <c r="B4" s="2" t="s">
        <v>1</v>
      </c>
      <c r="C4" s="2"/>
      <c r="D4" s="2"/>
      <c r="E4" s="2"/>
      <c r="F4" s="2"/>
      <c r="G4" s="2"/>
      <c r="H4" s="2"/>
    </row>
    <row r="5" spans="2:8" ht="15.75">
      <c r="B5" s="2" t="s">
        <v>120</v>
      </c>
      <c r="C5" s="2"/>
      <c r="D5" s="2"/>
      <c r="E5" s="2"/>
      <c r="F5" s="2"/>
      <c r="G5" s="2"/>
      <c r="H5" s="2"/>
    </row>
    <row r="6" spans="2:8" ht="15.75">
      <c r="B6" s="2" t="s">
        <v>72</v>
      </c>
      <c r="C6" s="2"/>
      <c r="D6" s="2"/>
      <c r="E6" s="2"/>
      <c r="F6" s="2"/>
      <c r="G6" s="2"/>
      <c r="H6" s="2"/>
    </row>
    <row r="8" ht="15.75">
      <c r="B8" s="2" t="s">
        <v>126</v>
      </c>
    </row>
    <row r="10" spans="7:9" ht="12.75">
      <c r="G10" s="1" t="s">
        <v>21</v>
      </c>
      <c r="I10" s="11" t="s">
        <v>19</v>
      </c>
    </row>
    <row r="11" spans="7:9" ht="12.75">
      <c r="G11" s="1" t="s">
        <v>22</v>
      </c>
      <c r="I11" s="11" t="s">
        <v>20</v>
      </c>
    </row>
    <row r="12" spans="7:9" ht="12.75">
      <c r="G12" s="1" t="s">
        <v>122</v>
      </c>
      <c r="I12" s="11" t="s">
        <v>80</v>
      </c>
    </row>
    <row r="13" spans="7:9" ht="12.75">
      <c r="G13" s="1" t="s">
        <v>12</v>
      </c>
      <c r="I13" s="11" t="s">
        <v>12</v>
      </c>
    </row>
    <row r="14" spans="2:9" ht="12.75">
      <c r="B14" s="1" t="s">
        <v>94</v>
      </c>
      <c r="G14" s="1"/>
      <c r="I14" s="11"/>
    </row>
    <row r="15" ht="12.75">
      <c r="G15" s="1"/>
    </row>
    <row r="16" spans="2:9" ht="12.75">
      <c r="B16" s="1" t="s">
        <v>23</v>
      </c>
      <c r="C16" s="1"/>
      <c r="D16" s="1"/>
      <c r="G16" s="10">
        <v>11407</v>
      </c>
      <c r="I16" s="21">
        <v>10764</v>
      </c>
    </row>
    <row r="17" spans="2:9" ht="12.75">
      <c r="B17" s="1"/>
      <c r="C17" s="1"/>
      <c r="D17" s="1"/>
      <c r="G17" s="10"/>
      <c r="I17" s="21"/>
    </row>
    <row r="18" spans="2:9" ht="12.75">
      <c r="B18" s="1" t="s">
        <v>24</v>
      </c>
      <c r="C18" s="1"/>
      <c r="D18" s="1"/>
      <c r="G18" s="10">
        <v>897</v>
      </c>
      <c r="I18" s="21">
        <v>3158</v>
      </c>
    </row>
    <row r="19" spans="2:9" ht="12.75">
      <c r="B19" s="1"/>
      <c r="C19" s="1"/>
      <c r="D19" s="1"/>
      <c r="G19" s="10"/>
      <c r="I19" s="21"/>
    </row>
    <row r="20" spans="2:9" ht="12.75">
      <c r="B20" s="1"/>
      <c r="C20" s="1"/>
      <c r="D20" s="1"/>
      <c r="G20" s="10"/>
      <c r="I20" s="21"/>
    </row>
    <row r="21" spans="2:9" ht="12.75">
      <c r="B21" s="1" t="s">
        <v>25</v>
      </c>
      <c r="G21" s="28"/>
      <c r="H21" s="6"/>
      <c r="I21" s="22"/>
    </row>
    <row r="22" spans="2:9" ht="12.75">
      <c r="B22" t="s">
        <v>26</v>
      </c>
      <c r="G22" s="12">
        <v>38037</v>
      </c>
      <c r="I22" s="30">
        <v>36319</v>
      </c>
    </row>
    <row r="23" spans="2:9" ht="12.75">
      <c r="B23" s="5" t="s">
        <v>27</v>
      </c>
      <c r="G23" s="12">
        <v>18918</v>
      </c>
      <c r="I23" s="30">
        <v>15498</v>
      </c>
    </row>
    <row r="24" spans="2:9" ht="12.75">
      <c r="B24" s="5" t="s">
        <v>28</v>
      </c>
      <c r="G24" s="12">
        <v>3380</v>
      </c>
      <c r="I24" s="30">
        <v>667</v>
      </c>
    </row>
    <row r="25" spans="2:9" ht="12.75">
      <c r="B25" s="5" t="s">
        <v>82</v>
      </c>
      <c r="G25" s="12">
        <v>13213</v>
      </c>
      <c r="I25" s="30">
        <v>8035</v>
      </c>
    </row>
    <row r="26" spans="2:9" ht="12.75">
      <c r="B26" s="5" t="s">
        <v>114</v>
      </c>
      <c r="G26" s="12">
        <v>3000</v>
      </c>
      <c r="I26" s="30">
        <v>988</v>
      </c>
    </row>
    <row r="27" spans="2:9" ht="12.75">
      <c r="B27" s="5" t="s">
        <v>29</v>
      </c>
      <c r="G27" s="12">
        <v>3036</v>
      </c>
      <c r="I27" s="30">
        <v>2030</v>
      </c>
    </row>
    <row r="28" spans="7:9" ht="12.75">
      <c r="G28" s="13"/>
      <c r="I28" s="31"/>
    </row>
    <row r="29" spans="7:9" ht="12.75">
      <c r="G29" s="13">
        <f>SUM(G22:G28)</f>
        <v>79584</v>
      </c>
      <c r="I29" s="31">
        <f>SUM(I22:I28)</f>
        <v>63537</v>
      </c>
    </row>
    <row r="30" spans="7:9" ht="12.75">
      <c r="G30" s="14"/>
      <c r="I30" s="21"/>
    </row>
    <row r="31" spans="7:9" ht="12.75">
      <c r="G31" s="14"/>
      <c r="I31" s="21"/>
    </row>
    <row r="32" spans="2:9" ht="13.5" thickBot="1">
      <c r="B32" s="1" t="s">
        <v>95</v>
      </c>
      <c r="G32" s="84">
        <f>SUM(G16+G18+G29)</f>
        <v>91888</v>
      </c>
      <c r="H32" s="1"/>
      <c r="I32" s="84">
        <f>SUM(I16+I18+I29)</f>
        <v>77459</v>
      </c>
    </row>
    <row r="33" ht="13.5" thickTop="1">
      <c r="I33"/>
    </row>
    <row r="34" ht="12.75">
      <c r="I34"/>
    </row>
    <row r="35" spans="2:9" ht="12.75">
      <c r="B35" s="1" t="s">
        <v>96</v>
      </c>
      <c r="I35"/>
    </row>
    <row r="36" spans="2:9" ht="12.75">
      <c r="B36" t="s">
        <v>97</v>
      </c>
      <c r="G36" s="77">
        <v>42410</v>
      </c>
      <c r="I36" s="8">
        <v>40000</v>
      </c>
    </row>
    <row r="37" spans="2:9" ht="12.75">
      <c r="B37" t="s">
        <v>98</v>
      </c>
      <c r="G37" s="8">
        <v>0</v>
      </c>
      <c r="I37" s="8">
        <v>0</v>
      </c>
    </row>
    <row r="38" spans="2:9" ht="12.75">
      <c r="B38" t="s">
        <v>99</v>
      </c>
      <c r="G38" s="9">
        <v>30712</v>
      </c>
      <c r="I38" s="9">
        <v>21029</v>
      </c>
    </row>
    <row r="39" spans="2:9" ht="12.75">
      <c r="B39" s="1" t="s">
        <v>100</v>
      </c>
      <c r="C39" s="1"/>
      <c r="D39" s="1"/>
      <c r="E39" s="1"/>
      <c r="F39" s="1"/>
      <c r="G39" s="86">
        <f>SUM(G36:G38)</f>
        <v>73122</v>
      </c>
      <c r="H39" s="81"/>
      <c r="I39" s="82">
        <f>SUM(I36:I38)</f>
        <v>61029</v>
      </c>
    </row>
    <row r="40" ht="12.75">
      <c r="I40" s="8"/>
    </row>
    <row r="41" spans="2:9" ht="12.75">
      <c r="B41" s="1" t="s">
        <v>101</v>
      </c>
      <c r="I41" s="8"/>
    </row>
    <row r="42" spans="2:9" ht="12.75">
      <c r="B42" t="s">
        <v>102</v>
      </c>
      <c r="G42" s="29">
        <v>385</v>
      </c>
      <c r="I42" s="21">
        <v>385</v>
      </c>
    </row>
    <row r="43" spans="2:9" ht="12.75">
      <c r="B43" s="1"/>
      <c r="G43" s="14"/>
      <c r="I43" s="21"/>
    </row>
    <row r="44" spans="7:9" ht="12.75">
      <c r="G44" s="14"/>
      <c r="I44" s="21"/>
    </row>
    <row r="45" spans="2:9" ht="12.75">
      <c r="B45" s="1" t="s">
        <v>30</v>
      </c>
      <c r="I45" s="8"/>
    </row>
    <row r="46" spans="2:9" ht="12.75">
      <c r="B46" t="s">
        <v>103</v>
      </c>
      <c r="G46" s="78">
        <v>11751</v>
      </c>
      <c r="I46" s="78">
        <v>13754</v>
      </c>
    </row>
    <row r="47" spans="2:9" ht="12.75">
      <c r="B47" s="5" t="s">
        <v>31</v>
      </c>
      <c r="G47" s="79">
        <v>589</v>
      </c>
      <c r="I47" s="79">
        <v>1027</v>
      </c>
    </row>
    <row r="48" spans="2:9" ht="12.75">
      <c r="B48" s="5" t="s">
        <v>104</v>
      </c>
      <c r="G48" s="79">
        <v>4641</v>
      </c>
      <c r="I48" s="79">
        <v>0</v>
      </c>
    </row>
    <row r="49" spans="2:9" ht="12.75">
      <c r="B49" s="5" t="s">
        <v>32</v>
      </c>
      <c r="G49" s="80">
        <v>1400</v>
      </c>
      <c r="I49" s="80">
        <v>1264</v>
      </c>
    </row>
    <row r="50" spans="7:9" ht="12.75">
      <c r="G50" s="80">
        <f>SUM(G46:G49)</f>
        <v>18381</v>
      </c>
      <c r="I50" s="80">
        <f>SUM(I46:I49)</f>
        <v>16045</v>
      </c>
    </row>
    <row r="51" ht="12.75">
      <c r="I51" s="8"/>
    </row>
    <row r="52" spans="2:9" ht="12.75">
      <c r="B52" s="1" t="s">
        <v>105</v>
      </c>
      <c r="G52" s="8">
        <f>SUM(G42+G50)</f>
        <v>18766</v>
      </c>
      <c r="I52" s="8">
        <f>SUM(I42+I50)</f>
        <v>16430</v>
      </c>
    </row>
    <row r="53" ht="12.75">
      <c r="I53" s="8"/>
    </row>
    <row r="55" spans="2:9" ht="13.5" thickBot="1">
      <c r="B55" s="1" t="s">
        <v>106</v>
      </c>
      <c r="C55" s="1"/>
      <c r="D55" s="1"/>
      <c r="E55" s="1"/>
      <c r="G55" s="83">
        <f>SUM(G39+G52)</f>
        <v>91888</v>
      </c>
      <c r="H55" s="1"/>
      <c r="I55" s="83">
        <f>SUM(I39+I52)</f>
        <v>77459</v>
      </c>
    </row>
    <row r="56" ht="13.5" thickTop="1">
      <c r="I56" s="8"/>
    </row>
    <row r="57" spans="2:9" ht="12.75">
      <c r="B57" t="s">
        <v>107</v>
      </c>
      <c r="I57" s="8"/>
    </row>
    <row r="58" spans="2:9" ht="12.75">
      <c r="B58" t="s">
        <v>108</v>
      </c>
      <c r="F58" s="29"/>
      <c r="G58">
        <v>0.86</v>
      </c>
      <c r="I58" s="7">
        <v>0.76</v>
      </c>
    </row>
    <row r="59" ht="12.75">
      <c r="I59"/>
    </row>
    <row r="60" ht="12.75">
      <c r="I60"/>
    </row>
    <row r="61" ht="12.75">
      <c r="B61" s="1" t="s">
        <v>75</v>
      </c>
    </row>
    <row r="62" ht="12.75">
      <c r="B62" s="1" t="s">
        <v>93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49"/>
  <sheetViews>
    <sheetView workbookViewId="0" topLeftCell="A1">
      <selection activeCell="I29" sqref="I29"/>
    </sheetView>
  </sheetViews>
  <sheetFormatPr defaultColWidth="9.140625" defaultRowHeight="12.75"/>
  <cols>
    <col min="8" max="8" width="10.421875" style="0" customWidth="1"/>
    <col min="9" max="9" width="12.57421875" style="0" customWidth="1"/>
    <col min="10" max="10" width="7.7109375" style="0" customWidth="1"/>
    <col min="11" max="11" width="10.28125" style="0" bestFit="1" customWidth="1"/>
  </cols>
  <sheetData>
    <row r="2" spans="2:9" ht="18">
      <c r="B2" s="3" t="s">
        <v>0</v>
      </c>
      <c r="C2" s="3"/>
      <c r="D2" s="3"/>
      <c r="E2" s="3"/>
      <c r="F2" s="3"/>
      <c r="G2" s="4"/>
      <c r="H2" s="4"/>
      <c r="I2" s="10"/>
    </row>
    <row r="3" ht="12.75">
      <c r="I3" s="10"/>
    </row>
    <row r="4" spans="2:9" ht="15.75">
      <c r="B4" s="2" t="s">
        <v>1</v>
      </c>
      <c r="C4" s="2"/>
      <c r="D4" s="2"/>
      <c r="E4" s="2"/>
      <c r="F4" s="2"/>
      <c r="G4" s="2"/>
      <c r="H4" s="2"/>
      <c r="I4" s="10"/>
    </row>
    <row r="5" spans="2:9" ht="15.75">
      <c r="B5" s="2" t="s">
        <v>120</v>
      </c>
      <c r="C5" s="2"/>
      <c r="D5" s="2"/>
      <c r="E5" s="2"/>
      <c r="F5" s="2"/>
      <c r="G5" s="2"/>
      <c r="H5" s="2"/>
      <c r="I5" s="10"/>
    </row>
    <row r="6" spans="2:9" ht="15.75">
      <c r="B6" s="2" t="s">
        <v>72</v>
      </c>
      <c r="C6" s="2"/>
      <c r="D6" s="2"/>
      <c r="E6" s="2"/>
      <c r="F6" s="2"/>
      <c r="G6" s="2"/>
      <c r="H6" s="2"/>
      <c r="I6" s="10"/>
    </row>
    <row r="8" ht="15.75">
      <c r="B8" s="2" t="s">
        <v>42</v>
      </c>
    </row>
    <row r="9" ht="15.75">
      <c r="B9" s="2" t="s">
        <v>121</v>
      </c>
    </row>
    <row r="11" spans="9:11" ht="12.75">
      <c r="I11" s="1" t="s">
        <v>76</v>
      </c>
      <c r="K11" s="1" t="s">
        <v>76</v>
      </c>
    </row>
    <row r="12" spans="9:11" ht="12.75">
      <c r="I12" s="1" t="s">
        <v>122</v>
      </c>
      <c r="K12" s="1" t="s">
        <v>123</v>
      </c>
    </row>
    <row r="13" spans="9:11" ht="12.75">
      <c r="I13" s="1" t="s">
        <v>12</v>
      </c>
      <c r="K13" s="1" t="s">
        <v>12</v>
      </c>
    </row>
    <row r="15" spans="2:11" ht="12.75">
      <c r="B15" s="1" t="s">
        <v>43</v>
      </c>
      <c r="K15" s="8"/>
    </row>
    <row r="16" spans="2:11" ht="12.75">
      <c r="B16" t="s">
        <v>44</v>
      </c>
      <c r="I16" s="8">
        <v>11795</v>
      </c>
      <c r="K16" s="8">
        <v>11471</v>
      </c>
    </row>
    <row r="17" spans="9:11" ht="12.75">
      <c r="I17" s="8"/>
      <c r="K17" s="8"/>
    </row>
    <row r="18" spans="2:11" ht="12.75">
      <c r="B18" t="s">
        <v>45</v>
      </c>
      <c r="I18" s="8"/>
      <c r="K18" s="8"/>
    </row>
    <row r="19" spans="2:11" ht="12.75">
      <c r="B19" t="s">
        <v>46</v>
      </c>
      <c r="I19" s="8">
        <v>0</v>
      </c>
      <c r="K19" s="8">
        <v>175</v>
      </c>
    </row>
    <row r="20" spans="2:11" ht="12.75">
      <c r="B20" t="s">
        <v>47</v>
      </c>
      <c r="I20" s="8">
        <v>923</v>
      </c>
      <c r="K20" s="8">
        <v>674</v>
      </c>
    </row>
    <row r="21" spans="2:11" ht="12.75">
      <c r="B21" t="s">
        <v>138</v>
      </c>
      <c r="I21" s="8">
        <v>0</v>
      </c>
      <c r="K21" s="8">
        <v>23</v>
      </c>
    </row>
    <row r="22" spans="2:11" ht="12.75">
      <c r="B22" t="s">
        <v>48</v>
      </c>
      <c r="I22" s="8">
        <v>-245</v>
      </c>
      <c r="K22" s="8">
        <v>-156</v>
      </c>
    </row>
    <row r="23" spans="2:11" ht="12.75">
      <c r="B23" t="s">
        <v>49</v>
      </c>
      <c r="I23" s="8">
        <v>102</v>
      </c>
      <c r="K23" s="8">
        <v>1</v>
      </c>
    </row>
    <row r="24" spans="2:11" ht="12.75">
      <c r="B24" t="s">
        <v>115</v>
      </c>
      <c r="I24" s="8">
        <v>-173</v>
      </c>
      <c r="K24" s="8">
        <v>-822</v>
      </c>
    </row>
    <row r="25" spans="9:11" ht="12.75">
      <c r="I25" s="9"/>
      <c r="K25" s="9"/>
    </row>
    <row r="26" spans="2:11" ht="12.75">
      <c r="B26" t="s">
        <v>50</v>
      </c>
      <c r="I26" s="15">
        <f>SUM(I16:I24)</f>
        <v>12402</v>
      </c>
      <c r="K26" s="8">
        <f>SUM(K16:K24)</f>
        <v>11366</v>
      </c>
    </row>
    <row r="27" ht="12.75">
      <c r="K27" s="8"/>
    </row>
    <row r="28" spans="2:11" ht="12.75">
      <c r="B28" t="s">
        <v>51</v>
      </c>
      <c r="K28" s="8"/>
    </row>
    <row r="29" spans="2:11" ht="12.75">
      <c r="B29" t="s">
        <v>52</v>
      </c>
      <c r="I29" s="8">
        <v>-7851</v>
      </c>
      <c r="K29" s="8">
        <v>-9902</v>
      </c>
    </row>
    <row r="30" spans="2:11" ht="12.75">
      <c r="B30" t="s">
        <v>53</v>
      </c>
      <c r="I30" s="8">
        <v>-916</v>
      </c>
      <c r="K30" s="8">
        <v>4737</v>
      </c>
    </row>
    <row r="31" spans="9:11" ht="12.75">
      <c r="I31" s="8"/>
      <c r="K31" s="8"/>
    </row>
    <row r="32" spans="2:11" ht="12.75">
      <c r="B32" t="s">
        <v>54</v>
      </c>
      <c r="I32" s="8">
        <v>-102</v>
      </c>
      <c r="K32" s="8">
        <v>-1</v>
      </c>
    </row>
    <row r="33" spans="2:11" ht="12.75">
      <c r="B33" t="s">
        <v>55</v>
      </c>
      <c r="I33" s="8">
        <v>-3067</v>
      </c>
      <c r="K33" s="8">
        <v>-2073</v>
      </c>
    </row>
    <row r="34" spans="9:11" ht="12.75">
      <c r="I34" s="9"/>
      <c r="K34" s="8"/>
    </row>
    <row r="35" spans="2:11" ht="12.75">
      <c r="B35" t="s">
        <v>56</v>
      </c>
      <c r="I35" s="93">
        <f>SUM(I26:I33)</f>
        <v>466</v>
      </c>
      <c r="K35" s="93">
        <f>SUM(K26:K33)</f>
        <v>4127</v>
      </c>
    </row>
    <row r="36" spans="9:11" ht="12.75">
      <c r="I36" s="8"/>
      <c r="K36" s="8"/>
    </row>
    <row r="37" spans="9:11" ht="12.75">
      <c r="I37" s="8"/>
      <c r="K37" s="8"/>
    </row>
    <row r="38" spans="2:11" ht="12.75">
      <c r="B38" s="1" t="s">
        <v>57</v>
      </c>
      <c r="K38" s="8"/>
    </row>
    <row r="39" spans="2:11" ht="12.75">
      <c r="B39" t="s">
        <v>58</v>
      </c>
      <c r="I39" s="8">
        <v>-1569</v>
      </c>
      <c r="K39" s="8">
        <v>-1969</v>
      </c>
    </row>
    <row r="40" spans="2:11" ht="12.75">
      <c r="B40" t="s">
        <v>48</v>
      </c>
      <c r="I40" s="8">
        <v>245</v>
      </c>
      <c r="K40" s="8">
        <v>156</v>
      </c>
    </row>
    <row r="41" spans="2:11" ht="12.75">
      <c r="B41" t="s">
        <v>59</v>
      </c>
      <c r="I41" s="8">
        <v>782</v>
      </c>
      <c r="K41" s="8">
        <v>3805</v>
      </c>
    </row>
    <row r="42" spans="2:11" ht="12.75">
      <c r="B42" t="s">
        <v>83</v>
      </c>
      <c r="I42" s="8">
        <v>-5178</v>
      </c>
      <c r="K42" s="8">
        <v>0</v>
      </c>
    </row>
    <row r="43" spans="9:11" ht="12.75">
      <c r="I43" s="9"/>
      <c r="K43" s="8"/>
    </row>
    <row r="44" spans="2:11" ht="12.75">
      <c r="B44" t="s">
        <v>84</v>
      </c>
      <c r="I44" s="93">
        <f>SUM(I39:I43)</f>
        <v>-5720</v>
      </c>
      <c r="K44" s="93">
        <f>SUM(K39:K43)</f>
        <v>1992</v>
      </c>
    </row>
    <row r="45" spans="9:11" ht="12.75">
      <c r="I45" s="8"/>
      <c r="K45" s="8"/>
    </row>
    <row r="46" spans="2:11" ht="12.75" hidden="1">
      <c r="B46" s="1" t="s">
        <v>60</v>
      </c>
      <c r="K46" s="8"/>
    </row>
    <row r="47" spans="2:11" ht="12.75" hidden="1">
      <c r="B47" t="s">
        <v>61</v>
      </c>
      <c r="I47" s="8">
        <v>0</v>
      </c>
      <c r="K47" s="8"/>
    </row>
    <row r="48" spans="2:11" ht="12.75" hidden="1">
      <c r="B48" t="s">
        <v>71</v>
      </c>
      <c r="I48" s="8">
        <v>0</v>
      </c>
      <c r="K48" s="8"/>
    </row>
    <row r="49" spans="2:11" ht="12.75" hidden="1">
      <c r="B49" t="s">
        <v>62</v>
      </c>
      <c r="I49" s="8">
        <v>0</v>
      </c>
      <c r="K49" s="8"/>
    </row>
    <row r="50" spans="9:11" ht="12.75" hidden="1">
      <c r="I50" s="9"/>
      <c r="K50" s="8"/>
    </row>
    <row r="51" spans="2:11" ht="12.75" hidden="1">
      <c r="B51" t="s">
        <v>63</v>
      </c>
      <c r="I51" s="8">
        <f>SUM(I47:I50)</f>
        <v>0</v>
      </c>
      <c r="K51" s="8"/>
    </row>
    <row r="52" spans="2:11" ht="12.75">
      <c r="B52" s="1" t="s">
        <v>60</v>
      </c>
      <c r="I52" s="8"/>
      <c r="K52" s="8"/>
    </row>
    <row r="53" spans="2:11" ht="12.75">
      <c r="B53" s="5" t="s">
        <v>116</v>
      </c>
      <c r="I53" s="8">
        <v>4641</v>
      </c>
      <c r="K53" s="8">
        <v>0</v>
      </c>
    </row>
    <row r="54" spans="2:11" ht="12.75">
      <c r="B54" s="5" t="s">
        <v>136</v>
      </c>
      <c r="I54" s="8">
        <v>3615</v>
      </c>
      <c r="K54" s="8">
        <v>0</v>
      </c>
    </row>
    <row r="55" spans="2:11" ht="12.75">
      <c r="B55" s="5" t="s">
        <v>137</v>
      </c>
      <c r="I55" s="8">
        <v>5079</v>
      </c>
      <c r="K55" s="8">
        <v>0</v>
      </c>
    </row>
    <row r="56" spans="2:11" ht="12.75">
      <c r="B56" s="5" t="s">
        <v>113</v>
      </c>
      <c r="I56" s="8">
        <v>-3712</v>
      </c>
      <c r="K56" s="8">
        <v>0</v>
      </c>
    </row>
    <row r="57" spans="2:11" ht="12.75">
      <c r="B57" s="5" t="s">
        <v>79</v>
      </c>
      <c r="I57" s="8">
        <v>-1351</v>
      </c>
      <c r="K57" s="8">
        <v>-1440</v>
      </c>
    </row>
    <row r="58" spans="2:11" ht="12.75">
      <c r="B58" s="5"/>
      <c r="I58" s="8"/>
      <c r="K58" s="8"/>
    </row>
    <row r="59" spans="2:11" ht="12.75">
      <c r="B59" s="5" t="s">
        <v>117</v>
      </c>
      <c r="I59" s="93">
        <f>SUM(I53:I58)</f>
        <v>8272</v>
      </c>
      <c r="K59" s="93">
        <f>SUM(K53:K58)</f>
        <v>-1440</v>
      </c>
    </row>
    <row r="60" spans="9:11" ht="12.75">
      <c r="I60" s="8"/>
      <c r="K60" s="8"/>
    </row>
    <row r="61" spans="2:11" ht="12.75">
      <c r="B61" t="s">
        <v>64</v>
      </c>
      <c r="I61" s="15">
        <f>SUM(I35+I44+I51+I59)</f>
        <v>3018</v>
      </c>
      <c r="K61" s="15">
        <f>SUM(K35+K44+K51+K59)</f>
        <v>4679</v>
      </c>
    </row>
    <row r="62" spans="2:11" ht="12.75">
      <c r="B62" t="s">
        <v>66</v>
      </c>
      <c r="I62" s="8">
        <v>3018</v>
      </c>
      <c r="K62" s="8">
        <v>6457</v>
      </c>
    </row>
    <row r="63" spans="2:11" ht="13.5" thickBot="1">
      <c r="B63" t="s">
        <v>65</v>
      </c>
      <c r="I63" s="20">
        <f>SUM(I61:I62)</f>
        <v>6036</v>
      </c>
      <c r="K63" s="20">
        <f>SUM(K61:K62)</f>
        <v>11136</v>
      </c>
    </row>
    <row r="64" ht="13.5" thickTop="1">
      <c r="K64" s="8"/>
    </row>
    <row r="65" ht="12.75">
      <c r="K65" s="8"/>
    </row>
    <row r="66" spans="2:11" ht="12.75">
      <c r="B66" t="s">
        <v>67</v>
      </c>
      <c r="K66" s="8"/>
    </row>
    <row r="67" spans="2:11" ht="12.75">
      <c r="B67" t="s">
        <v>118</v>
      </c>
      <c r="I67" s="8">
        <v>3000</v>
      </c>
      <c r="K67" s="8">
        <v>7470</v>
      </c>
    </row>
    <row r="68" spans="2:11" ht="12.75">
      <c r="B68" t="s">
        <v>29</v>
      </c>
      <c r="I68" s="8">
        <v>3036</v>
      </c>
      <c r="K68" s="8">
        <v>3666</v>
      </c>
    </row>
    <row r="69" spans="9:11" ht="13.5" thickBot="1">
      <c r="I69" s="20">
        <f>SUM(I67:I68)</f>
        <v>6036</v>
      </c>
      <c r="K69" s="20">
        <f>SUM(K67:K68)</f>
        <v>11136</v>
      </c>
    </row>
    <row r="70" spans="9:11" ht="13.5" thickTop="1">
      <c r="I70" s="8"/>
      <c r="K70" s="8"/>
    </row>
    <row r="71" spans="2:11" ht="12.75">
      <c r="B71" s="1" t="s">
        <v>77</v>
      </c>
      <c r="K71" s="8"/>
    </row>
    <row r="72" spans="2:11" ht="12.75">
      <c r="B72" s="1" t="s">
        <v>93</v>
      </c>
      <c r="K72" s="8"/>
    </row>
    <row r="73" ht="12.75">
      <c r="K73" s="8"/>
    </row>
    <row r="74" ht="12.75">
      <c r="K74" s="8"/>
    </row>
    <row r="75" ht="12.75">
      <c r="K75" s="8"/>
    </row>
    <row r="76" ht="12.75">
      <c r="K76" s="8"/>
    </row>
    <row r="77" ht="12.75">
      <c r="K77" s="8"/>
    </row>
    <row r="78" ht="12.75">
      <c r="K78" s="8"/>
    </row>
    <row r="79" ht="12.75">
      <c r="K79" s="8"/>
    </row>
    <row r="80" ht="12.75">
      <c r="K80" s="8"/>
    </row>
    <row r="81" ht="12.75">
      <c r="K81" s="8"/>
    </row>
    <row r="82" ht="12.75">
      <c r="K82" s="8"/>
    </row>
    <row r="83" ht="12.75">
      <c r="K83" s="8"/>
    </row>
    <row r="84" ht="12.75">
      <c r="K84" s="8"/>
    </row>
    <row r="85" ht="12.75">
      <c r="K85" s="8"/>
    </row>
    <row r="86" ht="12.75">
      <c r="K86" s="8"/>
    </row>
    <row r="87" ht="12.75">
      <c r="K87" s="8"/>
    </row>
    <row r="88" ht="12.75">
      <c r="K88" s="8"/>
    </row>
    <row r="89" ht="12.75">
      <c r="K89" s="8"/>
    </row>
    <row r="90" ht="12.75">
      <c r="K90" s="8"/>
    </row>
    <row r="91" ht="12.75">
      <c r="K91" s="8"/>
    </row>
    <row r="92" ht="12.75">
      <c r="K92" s="8"/>
    </row>
    <row r="93" ht="12.75">
      <c r="K93" s="8"/>
    </row>
    <row r="94" ht="12.75">
      <c r="K94" s="8"/>
    </row>
    <row r="95" ht="12.75">
      <c r="K95" s="8"/>
    </row>
    <row r="96" ht="12.75">
      <c r="K96" s="8"/>
    </row>
    <row r="97" ht="12.75">
      <c r="K97" s="8"/>
    </row>
    <row r="98" ht="12.75">
      <c r="K98" s="8"/>
    </row>
    <row r="99" ht="12.75">
      <c r="K99" s="8"/>
    </row>
    <row r="100" ht="12.75">
      <c r="K100" s="8"/>
    </row>
    <row r="101" ht="12.75">
      <c r="K101" s="8"/>
    </row>
    <row r="102" ht="12.75">
      <c r="K102" s="8"/>
    </row>
    <row r="103" ht="12.75">
      <c r="K103" s="8"/>
    </row>
    <row r="104" ht="12.75">
      <c r="K104" s="8"/>
    </row>
    <row r="105" ht="12.75">
      <c r="K105" s="8"/>
    </row>
    <row r="106" ht="12.75">
      <c r="K106" s="8"/>
    </row>
    <row r="107" ht="12.75">
      <c r="K107" s="8"/>
    </row>
    <row r="108" ht="12.75">
      <c r="K108" s="8"/>
    </row>
    <row r="109" ht="12.75">
      <c r="K109" s="8"/>
    </row>
    <row r="110" ht="12.75">
      <c r="K110" s="8"/>
    </row>
    <row r="111" ht="12.75">
      <c r="K111" s="8"/>
    </row>
    <row r="112" ht="12.75">
      <c r="K112" s="8"/>
    </row>
    <row r="113" ht="12.75">
      <c r="K113" s="8"/>
    </row>
    <row r="114" ht="12.75">
      <c r="K114" s="8"/>
    </row>
    <row r="115" ht="12.75">
      <c r="K115" s="8"/>
    </row>
    <row r="116" ht="12.75">
      <c r="K116" s="8"/>
    </row>
    <row r="117" ht="12.75">
      <c r="K117" s="8"/>
    </row>
    <row r="118" ht="12.75">
      <c r="K118" s="8"/>
    </row>
    <row r="119" ht="12.75">
      <c r="K119" s="8"/>
    </row>
    <row r="120" ht="12.75">
      <c r="K120" s="8"/>
    </row>
    <row r="121" ht="12.75">
      <c r="K121" s="8"/>
    </row>
    <row r="122" ht="12.75">
      <c r="K122" s="8"/>
    </row>
    <row r="123" ht="12.75">
      <c r="K123" s="8"/>
    </row>
    <row r="124" ht="12.75">
      <c r="K124" s="8"/>
    </row>
    <row r="125" ht="12.75">
      <c r="K125" s="8"/>
    </row>
    <row r="126" ht="12.75">
      <c r="K126" s="8"/>
    </row>
    <row r="127" ht="12.75">
      <c r="K127" s="8"/>
    </row>
    <row r="128" ht="12.75">
      <c r="K128" s="8"/>
    </row>
    <row r="129" ht="12.75">
      <c r="K129" s="8"/>
    </row>
    <row r="130" ht="12.75">
      <c r="K130" s="8"/>
    </row>
    <row r="131" ht="12.75">
      <c r="K131" s="8"/>
    </row>
    <row r="132" ht="12.75">
      <c r="K132" s="8"/>
    </row>
    <row r="133" ht="12.75">
      <c r="K133" s="8"/>
    </row>
    <row r="134" ht="12.75">
      <c r="K134" s="8"/>
    </row>
    <row r="135" ht="12.75">
      <c r="K135" s="8"/>
    </row>
    <row r="136" ht="12.75">
      <c r="K136" s="8"/>
    </row>
    <row r="137" ht="12.75">
      <c r="K137" s="8"/>
    </row>
    <row r="138" ht="12.75">
      <c r="K138" s="8"/>
    </row>
    <row r="139" ht="12.75">
      <c r="K139" s="8"/>
    </row>
    <row r="140" ht="12.75">
      <c r="K140" s="8"/>
    </row>
    <row r="141" ht="12.75">
      <c r="K141" s="8"/>
    </row>
    <row r="142" ht="12.75">
      <c r="K142" s="8"/>
    </row>
    <row r="143" ht="12.75">
      <c r="K143" s="8"/>
    </row>
    <row r="144" ht="12.75">
      <c r="K144" s="8"/>
    </row>
    <row r="145" ht="12.75">
      <c r="K145" s="8"/>
    </row>
    <row r="146" ht="12.75">
      <c r="K146" s="8"/>
    </row>
    <row r="147" ht="12.75">
      <c r="K147" s="8"/>
    </row>
    <row r="148" ht="12.75">
      <c r="K148" s="8"/>
    </row>
    <row r="149" ht="12.75">
      <c r="K149" s="8"/>
    </row>
  </sheetData>
  <printOptions/>
  <pageMargins left="0.5" right="0.5" top="0.4" bottom="0.1" header="0.5" footer="0.5"/>
  <pageSetup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R52"/>
  <sheetViews>
    <sheetView workbookViewId="0" topLeftCell="A1">
      <selection activeCell="N35" sqref="N35"/>
    </sheetView>
  </sheetViews>
  <sheetFormatPr defaultColWidth="9.140625" defaultRowHeight="12.75"/>
  <cols>
    <col min="1" max="1" width="3.7109375" style="0" customWidth="1"/>
    <col min="4" max="4" width="10.421875" style="0" customWidth="1"/>
    <col min="5" max="5" width="5.57421875" style="0" customWidth="1"/>
    <col min="6" max="6" width="10.28125" style="0" bestFit="1" customWidth="1"/>
    <col min="7" max="7" width="2.28125" style="0" customWidth="1"/>
    <col min="8" max="8" width="10.28125" style="0" customWidth="1"/>
    <col min="9" max="9" width="2.00390625" style="0" customWidth="1"/>
    <col min="10" max="10" width="9.8515625" style="0" bestFit="1" customWidth="1"/>
    <col min="11" max="11" width="2.7109375" style="0" customWidth="1"/>
    <col min="12" max="12" width="13.57421875" style="0" customWidth="1"/>
    <col min="13" max="13" width="2.140625" style="0" customWidth="1"/>
    <col min="14" max="14" width="10.00390625" style="0" customWidth="1"/>
    <col min="15" max="15" width="1.8515625" style="0" customWidth="1"/>
    <col min="16" max="16" width="12.421875" style="0" customWidth="1"/>
    <col min="17" max="17" width="2.00390625" style="0" customWidth="1"/>
    <col min="18" max="18" width="9.00390625" style="0" customWidth="1"/>
  </cols>
  <sheetData>
    <row r="3" spans="2:10" ht="18">
      <c r="B3" s="3" t="s">
        <v>0</v>
      </c>
      <c r="C3" s="3"/>
      <c r="D3" s="3"/>
      <c r="E3" s="3"/>
      <c r="F3" s="3"/>
      <c r="G3" s="3"/>
      <c r="H3" s="3"/>
      <c r="I3" s="4"/>
      <c r="J3" s="4"/>
    </row>
    <row r="5" spans="2:10" ht="15.75">
      <c r="B5" s="2" t="s">
        <v>1</v>
      </c>
      <c r="C5" s="2"/>
      <c r="D5" s="2"/>
      <c r="E5" s="2"/>
      <c r="F5" s="2"/>
      <c r="G5" s="2"/>
      <c r="H5" s="2"/>
      <c r="I5" s="2"/>
      <c r="J5" s="2"/>
    </row>
    <row r="6" spans="2:10" ht="15.75">
      <c r="B6" s="2" t="s">
        <v>120</v>
      </c>
      <c r="C6" s="2"/>
      <c r="D6" s="2"/>
      <c r="E6" s="2"/>
      <c r="F6" s="2"/>
      <c r="G6" s="2"/>
      <c r="H6" s="2"/>
      <c r="I6" s="2"/>
      <c r="J6" s="2"/>
    </row>
    <row r="7" spans="2:10" ht="15.75">
      <c r="B7" s="2" t="s">
        <v>72</v>
      </c>
      <c r="C7" s="2"/>
      <c r="D7" s="2"/>
      <c r="E7" s="2"/>
      <c r="F7" s="2"/>
      <c r="G7" s="2"/>
      <c r="H7" s="2"/>
      <c r="I7" s="2"/>
      <c r="J7" s="2"/>
    </row>
    <row r="10" ht="15.75">
      <c r="B10" s="2" t="s">
        <v>68</v>
      </c>
    </row>
    <row r="11" ht="15.75">
      <c r="B11" s="2" t="s">
        <v>128</v>
      </c>
    </row>
    <row r="12" ht="15.75">
      <c r="B12" s="2"/>
    </row>
    <row r="14" spans="10:16" ht="12.75">
      <c r="J14" s="1" t="s">
        <v>135</v>
      </c>
      <c r="K14" s="1"/>
      <c r="L14" s="1"/>
      <c r="P14" s="1" t="s">
        <v>41</v>
      </c>
    </row>
    <row r="15" spans="6:18" ht="16.5" customHeight="1">
      <c r="F15" s="19" t="s">
        <v>33</v>
      </c>
      <c r="G15" s="19"/>
      <c r="H15" s="19" t="s">
        <v>110</v>
      </c>
      <c r="I15" s="19"/>
      <c r="J15" s="19" t="s">
        <v>33</v>
      </c>
      <c r="K15" s="19"/>
      <c r="L15" s="19" t="s">
        <v>36</v>
      </c>
      <c r="M15" s="19"/>
      <c r="N15" s="19" t="s">
        <v>34</v>
      </c>
      <c r="O15" s="19"/>
      <c r="P15" s="19" t="s">
        <v>38</v>
      </c>
      <c r="Q15" s="19"/>
      <c r="R15" s="19" t="s">
        <v>39</v>
      </c>
    </row>
    <row r="16" spans="6:18" ht="12.75">
      <c r="F16" s="19" t="s">
        <v>34</v>
      </c>
      <c r="G16" s="19"/>
      <c r="H16" s="19" t="s">
        <v>111</v>
      </c>
      <c r="I16" s="19"/>
      <c r="J16" s="19" t="s">
        <v>35</v>
      </c>
      <c r="K16" s="19"/>
      <c r="L16" s="19" t="s">
        <v>37</v>
      </c>
      <c r="M16" s="19"/>
      <c r="N16" s="19" t="s">
        <v>132</v>
      </c>
      <c r="O16" s="19"/>
      <c r="P16" s="19" t="s">
        <v>40</v>
      </c>
      <c r="Q16" s="19"/>
      <c r="R16" s="19"/>
    </row>
    <row r="17" spans="6:18" ht="12.75">
      <c r="F17" s="19" t="s">
        <v>12</v>
      </c>
      <c r="G17" s="19"/>
      <c r="H17" s="19" t="s">
        <v>12</v>
      </c>
      <c r="I17" s="19"/>
      <c r="J17" s="19" t="s">
        <v>12</v>
      </c>
      <c r="K17" s="19"/>
      <c r="L17" s="19" t="s">
        <v>12</v>
      </c>
      <c r="M17" s="19"/>
      <c r="N17" s="19" t="s">
        <v>12</v>
      </c>
      <c r="O17" s="19"/>
      <c r="P17" s="19" t="s">
        <v>12</v>
      </c>
      <c r="Q17" s="19"/>
      <c r="R17" s="19" t="s">
        <v>12</v>
      </c>
    </row>
    <row r="20" ht="12.75">
      <c r="B20" s="32" t="s">
        <v>127</v>
      </c>
    </row>
    <row r="22" spans="2:18" ht="12.75">
      <c r="B22" t="s">
        <v>109</v>
      </c>
      <c r="F22" s="33">
        <v>40000</v>
      </c>
      <c r="G22" s="33"/>
      <c r="H22" s="90">
        <v>0</v>
      </c>
      <c r="J22" s="8">
        <v>2849</v>
      </c>
      <c r="K22" s="8"/>
      <c r="L22" s="8">
        <v>1666</v>
      </c>
      <c r="M22" s="8"/>
      <c r="N22" s="8">
        <v>0</v>
      </c>
      <c r="O22" s="8"/>
      <c r="P22" s="8">
        <v>16514</v>
      </c>
      <c r="R22" s="17">
        <f>SUM(F22:P22)</f>
        <v>61029</v>
      </c>
    </row>
    <row r="23" spans="8:18" ht="12.75">
      <c r="H23" s="23"/>
      <c r="J23" s="8"/>
      <c r="K23" s="8"/>
      <c r="L23" s="8"/>
      <c r="M23" s="8"/>
      <c r="N23" s="8"/>
      <c r="O23" s="8"/>
      <c r="P23" s="8"/>
      <c r="R23" s="14"/>
    </row>
    <row r="24" spans="2:18" ht="12.75">
      <c r="B24" t="s">
        <v>112</v>
      </c>
      <c r="F24" s="7">
        <v>0</v>
      </c>
      <c r="G24" s="7"/>
      <c r="H24" s="91">
        <v>0</v>
      </c>
      <c r="J24" s="8">
        <v>0</v>
      </c>
      <c r="K24" s="8"/>
      <c r="L24" s="8">
        <v>0</v>
      </c>
      <c r="M24" s="8"/>
      <c r="N24" s="8">
        <v>0</v>
      </c>
      <c r="O24" s="8"/>
      <c r="P24" s="8">
        <v>8565</v>
      </c>
      <c r="R24" s="17">
        <f>SUM(F24:P24)</f>
        <v>8565</v>
      </c>
    </row>
    <row r="25" spans="6:18" ht="12.75">
      <c r="F25" s="7"/>
      <c r="G25" s="7"/>
      <c r="H25" s="91"/>
      <c r="J25" s="8"/>
      <c r="K25" s="8"/>
      <c r="L25" s="8"/>
      <c r="M25" s="8"/>
      <c r="N25" s="8"/>
      <c r="O25" s="8"/>
      <c r="P25" s="8"/>
      <c r="R25" s="17"/>
    </row>
    <row r="26" spans="2:18" ht="12.75">
      <c r="B26" t="s">
        <v>79</v>
      </c>
      <c r="F26" s="7">
        <v>0</v>
      </c>
      <c r="G26" s="7"/>
      <c r="H26" s="91">
        <v>0</v>
      </c>
      <c r="J26" s="8">
        <v>0</v>
      </c>
      <c r="K26" s="8"/>
      <c r="L26" s="8">
        <v>0</v>
      </c>
      <c r="M26" s="8"/>
      <c r="N26" s="8">
        <v>0</v>
      </c>
      <c r="O26" s="8"/>
      <c r="P26" s="8">
        <v>-1351</v>
      </c>
      <c r="R26" s="17">
        <f>SUM(F26:P26)</f>
        <v>-1351</v>
      </c>
    </row>
    <row r="27" spans="6:18" ht="12.75">
      <c r="F27" s="7"/>
      <c r="G27" s="7"/>
      <c r="H27" s="91"/>
      <c r="J27" s="8"/>
      <c r="K27" s="8"/>
      <c r="L27" s="8"/>
      <c r="M27" s="8"/>
      <c r="N27" s="8"/>
      <c r="O27" s="8"/>
      <c r="P27" s="8"/>
      <c r="R27" s="17"/>
    </row>
    <row r="28" spans="2:18" ht="12.75">
      <c r="B28" t="s">
        <v>133</v>
      </c>
      <c r="F28" s="8">
        <v>2410</v>
      </c>
      <c r="G28" s="7"/>
      <c r="H28" s="91">
        <v>0</v>
      </c>
      <c r="J28" s="8">
        <v>1205</v>
      </c>
      <c r="K28" s="8"/>
      <c r="L28" s="8">
        <v>0</v>
      </c>
      <c r="M28" s="8"/>
      <c r="N28" s="8">
        <v>0</v>
      </c>
      <c r="O28" s="8"/>
      <c r="P28" s="8">
        <v>0</v>
      </c>
      <c r="R28" s="17">
        <f>SUM(F28:P28)</f>
        <v>3615</v>
      </c>
    </row>
    <row r="29" spans="2:18" ht="12.75">
      <c r="B29" t="s">
        <v>134</v>
      </c>
      <c r="F29" s="8"/>
      <c r="G29" s="7"/>
      <c r="H29" s="91"/>
      <c r="J29" s="8"/>
      <c r="K29" s="8"/>
      <c r="L29" s="8"/>
      <c r="M29" s="8"/>
      <c r="N29" s="8"/>
      <c r="O29" s="8"/>
      <c r="P29" s="8"/>
      <c r="R29" s="17"/>
    </row>
    <row r="30" spans="6:18" ht="12.75">
      <c r="F30" s="7"/>
      <c r="G30" s="7"/>
      <c r="H30" s="91"/>
      <c r="J30" s="8"/>
      <c r="K30" s="8"/>
      <c r="L30" s="8"/>
      <c r="M30" s="8"/>
      <c r="N30" s="8"/>
      <c r="O30" s="8"/>
      <c r="P30" s="8"/>
      <c r="R30" s="17"/>
    </row>
    <row r="31" spans="2:18" ht="12.75">
      <c r="B31" t="s">
        <v>131</v>
      </c>
      <c r="F31" s="7">
        <v>0</v>
      </c>
      <c r="G31" s="7"/>
      <c r="H31" s="90">
        <v>0</v>
      </c>
      <c r="J31" s="8">
        <v>0</v>
      </c>
      <c r="K31" s="8"/>
      <c r="L31" s="8">
        <v>0</v>
      </c>
      <c r="M31" s="8"/>
      <c r="N31" s="8">
        <v>1264</v>
      </c>
      <c r="O31" s="8"/>
      <c r="P31" s="8">
        <v>0</v>
      </c>
      <c r="R31" s="17">
        <f>SUM(F31:P31)</f>
        <v>1264</v>
      </c>
    </row>
    <row r="32" spans="6:18" ht="12.75">
      <c r="F32" s="7"/>
      <c r="G32" s="7"/>
      <c r="H32" s="91"/>
      <c r="J32" s="8"/>
      <c r="K32" s="8"/>
      <c r="L32" s="8"/>
      <c r="M32" s="8"/>
      <c r="N32" s="8"/>
      <c r="O32" s="8"/>
      <c r="P32" s="8"/>
      <c r="R32" s="14"/>
    </row>
    <row r="33" spans="2:18" ht="13.5" thickBot="1">
      <c r="B33" t="s">
        <v>129</v>
      </c>
      <c r="F33" s="16">
        <f>SUM(F22:F31)</f>
        <v>42410</v>
      </c>
      <c r="G33" s="87"/>
      <c r="H33" s="92">
        <f>SUM(H22:H31)</f>
        <v>0</v>
      </c>
      <c r="J33" s="16">
        <f>SUM(J22:J31)</f>
        <v>4054</v>
      </c>
      <c r="L33" s="16">
        <f>SUM(L22:L24)</f>
        <v>1666</v>
      </c>
      <c r="N33" s="16">
        <f>SUM(N22:N31)</f>
        <v>1264</v>
      </c>
      <c r="P33" s="16">
        <f>SUM(P22:P26)</f>
        <v>23728</v>
      </c>
      <c r="R33" s="18">
        <f>SUM(R22:R31)</f>
        <v>73122</v>
      </c>
    </row>
    <row r="34" ht="13.5" thickTop="1"/>
    <row r="38" ht="12.75">
      <c r="B38" s="32" t="s">
        <v>127</v>
      </c>
    </row>
    <row r="40" spans="2:18" ht="12.75">
      <c r="B40" t="s">
        <v>73</v>
      </c>
      <c r="F40" s="33">
        <v>40000</v>
      </c>
      <c r="G40" s="33"/>
      <c r="H40" s="33">
        <v>0</v>
      </c>
      <c r="J40" s="8">
        <v>2849</v>
      </c>
      <c r="K40" s="8"/>
      <c r="L40" s="8">
        <v>1666</v>
      </c>
      <c r="M40" s="8"/>
      <c r="N40" s="8">
        <v>0</v>
      </c>
      <c r="O40" s="8"/>
      <c r="P40" s="8">
        <v>7726</v>
      </c>
      <c r="R40" s="89">
        <f>SUM(F40:P40)</f>
        <v>52241</v>
      </c>
    </row>
    <row r="41" spans="10:18" ht="12.75">
      <c r="J41" s="8"/>
      <c r="K41" s="8"/>
      <c r="L41" s="8"/>
      <c r="M41" s="8"/>
      <c r="N41" s="8"/>
      <c r="O41" s="8"/>
      <c r="P41" s="8"/>
      <c r="R41" s="14"/>
    </row>
    <row r="42" spans="2:18" ht="12.75">
      <c r="B42" t="s">
        <v>112</v>
      </c>
      <c r="F42" s="8">
        <v>0</v>
      </c>
      <c r="G42" s="8"/>
      <c r="H42" s="8">
        <v>0</v>
      </c>
      <c r="I42" s="8"/>
      <c r="J42" s="8">
        <v>0</v>
      </c>
      <c r="K42" s="8"/>
      <c r="L42" s="8">
        <v>0</v>
      </c>
      <c r="M42" s="8"/>
      <c r="N42" s="8">
        <v>0</v>
      </c>
      <c r="O42" s="8"/>
      <c r="P42" s="8">
        <v>8384</v>
      </c>
      <c r="Q42" s="8"/>
      <c r="R42" s="8">
        <f>SUM(F42:P42)</f>
        <v>8384</v>
      </c>
    </row>
    <row r="43" spans="6:18" ht="12.75"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2:18" ht="12.75">
      <c r="B44" t="s">
        <v>79</v>
      </c>
      <c r="F44" s="8">
        <v>0</v>
      </c>
      <c r="G44" s="8"/>
      <c r="H44" s="8">
        <v>0</v>
      </c>
      <c r="I44" s="8"/>
      <c r="J44" s="8">
        <v>0</v>
      </c>
      <c r="K44" s="8"/>
      <c r="L44" s="8">
        <v>0</v>
      </c>
      <c r="M44" s="8"/>
      <c r="N44" s="8">
        <v>0</v>
      </c>
      <c r="O44" s="8"/>
      <c r="P44" s="8">
        <v>-1440</v>
      </c>
      <c r="Q44" s="8"/>
      <c r="R44" s="8">
        <f>SUM(F44:P44)</f>
        <v>-1440</v>
      </c>
    </row>
    <row r="45" spans="6:18" ht="12.75"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10"/>
    </row>
    <row r="46" spans="2:18" ht="13.5" thickBot="1">
      <c r="B46" t="s">
        <v>130</v>
      </c>
      <c r="F46" s="20">
        <f>SUM(F40:F43)</f>
        <v>40000</v>
      </c>
      <c r="G46" s="88"/>
      <c r="H46" s="20">
        <f>SUM(H40:H42)</f>
        <v>0</v>
      </c>
      <c r="I46" s="8"/>
      <c r="J46" s="20">
        <f>SUM(J40:J43)</f>
        <v>2849</v>
      </c>
      <c r="K46" s="8"/>
      <c r="L46" s="20">
        <f>SUM(L40:L43)</f>
        <v>1666</v>
      </c>
      <c r="M46" s="8"/>
      <c r="N46" s="20">
        <f>SUM(N40:N42)</f>
        <v>0</v>
      </c>
      <c r="O46" s="8"/>
      <c r="P46" s="20">
        <f>SUM(P40:P44)</f>
        <v>14670</v>
      </c>
      <c r="Q46" s="8"/>
      <c r="R46" s="85">
        <f>SUM(R40:R44)</f>
        <v>59185</v>
      </c>
    </row>
    <row r="47" ht="13.5" thickTop="1"/>
    <row r="51" spans="2:16" ht="12.75">
      <c r="B51" s="1" t="s">
        <v>78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1" t="s">
        <v>93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printOptions/>
  <pageMargins left="0.3" right="0.3" top="1" bottom="1" header="0.5" footer="0.5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Cheetah Corporation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 TK</dc:creator>
  <cp:keywords/>
  <dc:description/>
  <cp:lastModifiedBy>user</cp:lastModifiedBy>
  <cp:lastPrinted>2007-05-30T06:20:07Z</cp:lastPrinted>
  <dcterms:created xsi:type="dcterms:W3CDTF">2005-08-08T02:32:46Z</dcterms:created>
  <dcterms:modified xsi:type="dcterms:W3CDTF">2007-05-30T07:30:05Z</dcterms:modified>
  <cp:category/>
  <cp:version/>
  <cp:contentType/>
  <cp:contentStatus/>
</cp:coreProperties>
</file>